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III TRIM-2010" sheetId="1" r:id="rId1"/>
  </sheets>
  <definedNames/>
  <calcPr fullCalcOnLoad="1"/>
</workbook>
</file>

<file path=xl/sharedStrings.xml><?xml version="1.0" encoding="utf-8"?>
<sst xmlns="http://schemas.openxmlformats.org/spreadsheetml/2006/main" count="82" uniqueCount="31">
  <si>
    <t>.</t>
  </si>
  <si>
    <t>BIENES Y SERVICIOS</t>
  </si>
  <si>
    <t>OTROS GASTOS CORRIENTES</t>
  </si>
  <si>
    <t>PRESUPUESTO</t>
  </si>
  <si>
    <t>SALDO</t>
  </si>
  <si>
    <t>TASAS</t>
  </si>
  <si>
    <t>VENTA DE BIENES</t>
  </si>
  <si>
    <t>PRESTACION DE SERVICIOS</t>
  </si>
  <si>
    <t>RENTAS DE LA PROPIEDAD</t>
  </si>
  <si>
    <t>SALDO DE BALANCE</t>
  </si>
  <si>
    <t>DENOMINACION</t>
  </si>
  <si>
    <t>TOTAL INGRESOS</t>
  </si>
  <si>
    <t>EJECUCION</t>
  </si>
  <si>
    <t>CAPTACION</t>
  </si>
  <si>
    <t>RECURSOS DIRECTAMENTE RECAUDADOS</t>
  </si>
  <si>
    <t>FUENTE DE FINANCIAMIENTO:</t>
  </si>
  <si>
    <t>SECTOR 10 EDUCACION</t>
  </si>
  <si>
    <t>PLIEGO:  529 UNIVERSIDAD NACIONAL DEL CALLAO</t>
  </si>
  <si>
    <t>PENSIONES Y OTRAS PRESTACIONES SOCIALES</t>
  </si>
  <si>
    <t>PERSONAL Y OBLIGACIONES SOCIALES</t>
  </si>
  <si>
    <t>ADQUISICION DE ACTIVOS NO FINANCIEROS</t>
  </si>
  <si>
    <t>ADQUISICIÓN DE ACTIVOS NO FINANCIEROS</t>
  </si>
  <si>
    <t>DERECHOS Y TASAS ADMINISTRATIVOS</t>
  </si>
  <si>
    <t>VENTA DE SERVICISO</t>
  </si>
  <si>
    <t xml:space="preserve">RECURSOS  DIRECTAMENTE  RECAUDADOS </t>
  </si>
  <si>
    <t>RECURSOS  ORDINARIOS</t>
  </si>
  <si>
    <t>I TRIMESTRE 2010</t>
  </si>
  <si>
    <t>II TRIMESTRE 2010</t>
  </si>
  <si>
    <t>III TRIMESTRE 2010</t>
  </si>
  <si>
    <t>EJECUCION PRESUPUESTAL  AL  III TRIMESTRE 2010</t>
  </si>
  <si>
    <t>EJECUCION PRESUPUESTAL DE INGRESOS   AL  III TRIMESTRE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</si>
</sst>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$&quot;#,##0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22">
      <selection activeCell="C56" sqref="C56"/>
    </sheetView>
  </sheetViews>
  <sheetFormatPr defaultColWidth="11.421875" defaultRowHeight="12.75"/>
  <cols>
    <col min="1" max="1" width="40.28125" style="0" customWidth="1"/>
    <col min="2" max="2" width="11.8515625" style="0" customWidth="1"/>
    <col min="6" max="6" width="10.8515625" style="0" customWidth="1"/>
    <col min="7" max="7" width="12.00390625" style="0" customWidth="1"/>
  </cols>
  <sheetData>
    <row r="1" spans="1:10" ht="2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4" ht="12.75">
      <c r="A2" s="16"/>
      <c r="B2" s="16"/>
      <c r="C2" s="16"/>
      <c r="D2" s="16"/>
    </row>
    <row r="3" ht="12.75">
      <c r="A3" t="s">
        <v>16</v>
      </c>
    </row>
    <row r="4" ht="12.75">
      <c r="A4" t="s">
        <v>17</v>
      </c>
    </row>
    <row r="5" spans="1:2" ht="19.5" customHeight="1">
      <c r="A5" s="19" t="s">
        <v>15</v>
      </c>
      <c r="B5" t="s">
        <v>25</v>
      </c>
    </row>
    <row r="6" ht="13.5" thickBot="1"/>
    <row r="7" spans="1:10" ht="12.75">
      <c r="A7" s="52" t="s">
        <v>10</v>
      </c>
      <c r="B7" s="47" t="s">
        <v>26</v>
      </c>
      <c r="C7" s="47"/>
      <c r="D7" s="48"/>
      <c r="E7" s="47" t="s">
        <v>27</v>
      </c>
      <c r="F7" s="47"/>
      <c r="G7" s="48"/>
      <c r="H7" s="47" t="s">
        <v>28</v>
      </c>
      <c r="I7" s="47"/>
      <c r="J7" s="48"/>
    </row>
    <row r="8" spans="1:10" ht="13.5" thickBot="1">
      <c r="A8" s="54"/>
      <c r="B8" s="10" t="s">
        <v>3</v>
      </c>
      <c r="C8" s="9" t="s">
        <v>12</v>
      </c>
      <c r="D8" s="8" t="s">
        <v>4</v>
      </c>
      <c r="E8" s="22" t="s">
        <v>3</v>
      </c>
      <c r="F8" s="9" t="s">
        <v>12</v>
      </c>
      <c r="G8" s="8" t="s">
        <v>4</v>
      </c>
      <c r="H8" s="22" t="s">
        <v>3</v>
      </c>
      <c r="I8" s="9" t="s">
        <v>12</v>
      </c>
      <c r="J8" s="8" t="s">
        <v>4</v>
      </c>
    </row>
    <row r="9" spans="1:10" ht="18.75" customHeight="1">
      <c r="A9" s="20" t="s">
        <v>18</v>
      </c>
      <c r="B9" s="33">
        <v>2587000</v>
      </c>
      <c r="C9" s="2">
        <v>679773.23</v>
      </c>
      <c r="D9" s="4">
        <f aca="true" t="shared" si="0" ref="D9:D14">+B9-C9</f>
        <v>1907226.77</v>
      </c>
      <c r="E9" s="33">
        <v>21324500</v>
      </c>
      <c r="F9" s="2">
        <v>10432104.27</v>
      </c>
      <c r="G9" s="4">
        <f aca="true" t="shared" si="1" ref="G9:G14">+E9-F9</f>
        <v>10892395.73</v>
      </c>
      <c r="H9" s="33">
        <v>21229500</v>
      </c>
      <c r="I9" s="2">
        <v>15787563.42</v>
      </c>
      <c r="J9" s="4">
        <f aca="true" t="shared" si="2" ref="J9:J14">+H9-I9</f>
        <v>5441936.58</v>
      </c>
    </row>
    <row r="10" spans="1:10" ht="16.5" customHeight="1">
      <c r="A10" s="20" t="s">
        <v>19</v>
      </c>
      <c r="B10" s="34">
        <f>4727248+16192752</f>
        <v>20920000</v>
      </c>
      <c r="C10" s="2">
        <f>1169179.2+4157164.81</f>
        <v>5326344.01</v>
      </c>
      <c r="D10" s="4">
        <f t="shared" si="0"/>
        <v>15593655.99</v>
      </c>
      <c r="E10" s="34">
        <f>222000+2647780</f>
        <v>2869780</v>
      </c>
      <c r="F10" s="2">
        <f>30112.8+1316063.46</f>
        <v>1346176.26</v>
      </c>
      <c r="G10" s="4">
        <f t="shared" si="1"/>
        <v>1523603.74</v>
      </c>
      <c r="H10" s="34">
        <v>2855680</v>
      </c>
      <c r="I10" s="2">
        <v>2054113.95</v>
      </c>
      <c r="J10" s="4">
        <f t="shared" si="2"/>
        <v>801566.05</v>
      </c>
    </row>
    <row r="11" spans="1:10" ht="17.25" customHeight="1">
      <c r="A11" s="20" t="s">
        <v>1</v>
      </c>
      <c r="B11" s="34">
        <f>2024000+222000</f>
        <v>2246000</v>
      </c>
      <c r="C11" s="2">
        <v>541663.2</v>
      </c>
      <c r="D11" s="4">
        <f t="shared" si="0"/>
        <v>1704336.8</v>
      </c>
      <c r="E11" s="34">
        <v>2024400</v>
      </c>
      <c r="F11" s="2">
        <v>1053920.25</v>
      </c>
      <c r="G11" s="4">
        <f t="shared" si="1"/>
        <v>970479.75</v>
      </c>
      <c r="H11" s="34">
        <v>2024000</v>
      </c>
      <c r="I11" s="2">
        <v>1609896.29</v>
      </c>
      <c r="J11" s="4">
        <f t="shared" si="2"/>
        <v>414103.70999999996</v>
      </c>
    </row>
    <row r="12" spans="1:10" ht="18.75" customHeight="1">
      <c r="A12" s="20" t="s">
        <v>2</v>
      </c>
      <c r="B12" s="34">
        <v>960000</v>
      </c>
      <c r="C12" s="3">
        <v>239998.55</v>
      </c>
      <c r="D12" s="4">
        <f t="shared" si="0"/>
        <v>720001.45</v>
      </c>
      <c r="E12" s="34">
        <v>2015796</v>
      </c>
      <c r="F12" s="3">
        <v>1535792.55</v>
      </c>
      <c r="G12" s="4">
        <f t="shared" si="1"/>
        <v>480003.44999999995</v>
      </c>
      <c r="H12" s="34">
        <v>2015796</v>
      </c>
      <c r="I12" s="3">
        <v>1775790.75</v>
      </c>
      <c r="J12" s="4">
        <f t="shared" si="2"/>
        <v>240005.25</v>
      </c>
    </row>
    <row r="13" spans="1:10" ht="18" customHeight="1">
      <c r="A13" s="20" t="s">
        <v>21</v>
      </c>
      <c r="B13" s="34"/>
      <c r="C13" s="3"/>
      <c r="D13" s="4">
        <f t="shared" si="0"/>
        <v>0</v>
      </c>
      <c r="E13" s="34">
        <v>0</v>
      </c>
      <c r="F13" s="3">
        <v>0</v>
      </c>
      <c r="G13" s="4">
        <f t="shared" si="1"/>
        <v>0</v>
      </c>
      <c r="H13" s="34">
        <v>0</v>
      </c>
      <c r="I13" s="3">
        <v>0</v>
      </c>
      <c r="J13" s="4">
        <f t="shared" si="2"/>
        <v>0</v>
      </c>
    </row>
    <row r="14" spans="1:10" ht="16.5" customHeight="1" thickBot="1">
      <c r="A14" s="21" t="s">
        <v>20</v>
      </c>
      <c r="B14" s="35">
        <v>500000</v>
      </c>
      <c r="C14" s="3">
        <v>0</v>
      </c>
      <c r="D14" s="4">
        <f t="shared" si="0"/>
        <v>500000</v>
      </c>
      <c r="E14" s="35">
        <v>500000</v>
      </c>
      <c r="F14" s="3">
        <v>200000</v>
      </c>
      <c r="G14" s="4">
        <f t="shared" si="1"/>
        <v>300000</v>
      </c>
      <c r="H14" s="35">
        <v>500000</v>
      </c>
      <c r="I14" s="3">
        <v>200000</v>
      </c>
      <c r="J14" s="4">
        <f t="shared" si="2"/>
        <v>300000</v>
      </c>
    </row>
    <row r="15" spans="1:10" ht="18.75" customHeight="1">
      <c r="A15" s="36"/>
      <c r="B15" s="32">
        <f aca="true" t="shared" si="3" ref="B15:J15">SUM(B9:B14)</f>
        <v>27213000</v>
      </c>
      <c r="C15" s="11">
        <f t="shared" si="3"/>
        <v>6787778.99</v>
      </c>
      <c r="D15" s="12">
        <f t="shared" si="3"/>
        <v>20425221.01</v>
      </c>
      <c r="E15" s="32">
        <f t="shared" si="3"/>
        <v>28734476</v>
      </c>
      <c r="F15" s="11">
        <f t="shared" si="3"/>
        <v>14567993.33</v>
      </c>
      <c r="G15" s="12">
        <f t="shared" si="3"/>
        <v>14166482.67</v>
      </c>
      <c r="H15" s="32">
        <f t="shared" si="3"/>
        <v>28624976</v>
      </c>
      <c r="I15" s="11">
        <f t="shared" si="3"/>
        <v>21427364.41</v>
      </c>
      <c r="J15" s="12">
        <f t="shared" si="3"/>
        <v>7197611.59</v>
      </c>
    </row>
    <row r="16" ht="10.5" customHeight="1"/>
    <row r="20" ht="12.75">
      <c r="A20" t="s">
        <v>16</v>
      </c>
    </row>
    <row r="21" ht="21" customHeight="1">
      <c r="A21" t="s">
        <v>17</v>
      </c>
    </row>
    <row r="22" spans="1:2" ht="21" customHeight="1">
      <c r="A22" s="19" t="s">
        <v>15</v>
      </c>
      <c r="B22" t="s">
        <v>24</v>
      </c>
    </row>
    <row r="23" ht="12.75" customHeight="1" thickBot="1">
      <c r="A23" s="19"/>
    </row>
    <row r="24" spans="1:10" ht="13.5" customHeight="1">
      <c r="A24" s="52" t="s">
        <v>10</v>
      </c>
      <c r="B24" s="47" t="s">
        <v>26</v>
      </c>
      <c r="C24" s="47"/>
      <c r="D24" s="48"/>
      <c r="E24" s="47" t="s">
        <v>27</v>
      </c>
      <c r="F24" s="47"/>
      <c r="G24" s="48"/>
      <c r="H24" s="47" t="s">
        <v>28</v>
      </c>
      <c r="I24" s="47"/>
      <c r="J24" s="48"/>
    </row>
    <row r="25" spans="1:10" ht="13.5" thickBot="1">
      <c r="A25" s="53"/>
      <c r="B25" s="22" t="s">
        <v>3</v>
      </c>
      <c r="C25" s="23" t="s">
        <v>12</v>
      </c>
      <c r="D25" s="24" t="s">
        <v>4</v>
      </c>
      <c r="E25" s="22" t="s">
        <v>3</v>
      </c>
      <c r="F25" s="23" t="s">
        <v>12</v>
      </c>
      <c r="G25" s="24" t="s">
        <v>4</v>
      </c>
      <c r="H25" s="22" t="s">
        <v>3</v>
      </c>
      <c r="I25" s="23" t="s">
        <v>12</v>
      </c>
      <c r="J25" s="24" t="s">
        <v>4</v>
      </c>
    </row>
    <row r="26" spans="1:10" ht="12.75">
      <c r="A26" s="20" t="s">
        <v>19</v>
      </c>
      <c r="B26" s="29"/>
      <c r="C26" s="30"/>
      <c r="D26" s="31">
        <f>+B26-C26</f>
        <v>0</v>
      </c>
      <c r="E26" s="29">
        <v>0</v>
      </c>
      <c r="F26" s="30">
        <v>0</v>
      </c>
      <c r="G26" s="31">
        <f>+E26-F26</f>
        <v>0</v>
      </c>
      <c r="H26" s="37">
        <v>246000</v>
      </c>
      <c r="I26" s="38">
        <v>132365.4</v>
      </c>
      <c r="J26" s="39">
        <f>+H26-I26</f>
        <v>113634.6</v>
      </c>
    </row>
    <row r="27" spans="1:10" ht="18" customHeight="1">
      <c r="A27" s="20" t="s">
        <v>1</v>
      </c>
      <c r="B27" s="4">
        <f>65000+4853904+16932476+246000+761220</f>
        <v>22858600</v>
      </c>
      <c r="C27" s="4">
        <f>771481.57+3738535.1+5228.8+92483.79</f>
        <v>4607729.26</v>
      </c>
      <c r="D27" s="25">
        <f>+B27-C27</f>
        <v>18250870.740000002</v>
      </c>
      <c r="E27" s="4">
        <v>22601100</v>
      </c>
      <c r="F27" s="4">
        <v>9243090.03</v>
      </c>
      <c r="G27" s="25">
        <f>+E27-F27</f>
        <v>13358009.97</v>
      </c>
      <c r="H27" s="40">
        <v>22510245</v>
      </c>
      <c r="I27" s="40">
        <v>14032869.91</v>
      </c>
      <c r="J27" s="41">
        <f>+H27-I27</f>
        <v>8477375.09</v>
      </c>
    </row>
    <row r="28" spans="1:10" ht="18" customHeight="1">
      <c r="A28" s="20" t="s">
        <v>2</v>
      </c>
      <c r="B28" s="4">
        <f>1640000+396400+300000</f>
        <v>2336400</v>
      </c>
      <c r="C28" s="6">
        <f>243016.97+8365.2+14476.4</f>
        <v>265858.57</v>
      </c>
      <c r="D28" s="25">
        <f>+B28-C28</f>
        <v>2070541.43</v>
      </c>
      <c r="E28" s="4">
        <v>246000</v>
      </c>
      <c r="F28" s="6">
        <v>41279.4</v>
      </c>
      <c r="G28" s="25">
        <f>+E28-F28</f>
        <v>204720.6</v>
      </c>
      <c r="H28" s="40">
        <v>2347900</v>
      </c>
      <c r="I28" s="42">
        <v>1637787.73</v>
      </c>
      <c r="J28" s="41">
        <f>+H28-I28</f>
        <v>710112.27</v>
      </c>
    </row>
    <row r="29" spans="1:10" ht="12.75">
      <c r="A29" s="20" t="s">
        <v>21</v>
      </c>
      <c r="B29" s="4"/>
      <c r="C29" s="6"/>
      <c r="D29" s="25">
        <f>+B29-C29</f>
        <v>0</v>
      </c>
      <c r="E29" s="4">
        <v>0</v>
      </c>
      <c r="F29" s="6">
        <v>0</v>
      </c>
      <c r="G29" s="25">
        <f>+E29-F29</f>
        <v>0</v>
      </c>
      <c r="H29" s="40">
        <v>0</v>
      </c>
      <c r="I29" s="42">
        <v>0</v>
      </c>
      <c r="J29" s="41">
        <f>+H29-I29</f>
        <v>0</v>
      </c>
    </row>
    <row r="30" spans="1:10" ht="13.5" thickBot="1">
      <c r="A30" s="21" t="s">
        <v>21</v>
      </c>
      <c r="B30" s="26">
        <v>1926412</v>
      </c>
      <c r="C30" s="27">
        <v>188692.6</v>
      </c>
      <c r="D30" s="28">
        <f>+B30-C30</f>
        <v>1737719.4</v>
      </c>
      <c r="E30" s="26">
        <v>1926412</v>
      </c>
      <c r="F30" s="27">
        <v>864689.1</v>
      </c>
      <c r="G30" s="28">
        <f>+E30-F30</f>
        <v>1061722.9</v>
      </c>
      <c r="H30" s="43">
        <v>1941412</v>
      </c>
      <c r="I30" s="44">
        <v>1688504.8</v>
      </c>
      <c r="J30" s="45">
        <f>+H30-I30</f>
        <v>252907.19999999995</v>
      </c>
    </row>
    <row r="31" spans="1:10" ht="19.5" customHeight="1">
      <c r="A31" s="36"/>
      <c r="B31" s="15">
        <f>SUM(B26:B30)</f>
        <v>27121412</v>
      </c>
      <c r="C31" s="15">
        <f>SUM(C26:C30)</f>
        <v>5062280.43</v>
      </c>
      <c r="D31" s="15">
        <f>SUM(D27:D30)</f>
        <v>22059131.57</v>
      </c>
      <c r="E31" s="15">
        <f>SUM(E26:E30)</f>
        <v>24773512</v>
      </c>
      <c r="F31" s="15">
        <f>SUM(F26:F30)</f>
        <v>10149058.53</v>
      </c>
      <c r="G31" s="15">
        <f>SUM(G27:G30)</f>
        <v>14624453.47</v>
      </c>
      <c r="H31" s="15">
        <f>SUM(H26:H30)</f>
        <v>27045557</v>
      </c>
      <c r="I31" s="15">
        <f>SUM(I26:I30)</f>
        <v>17491527.84</v>
      </c>
      <c r="J31" s="15">
        <f>SUM(J27:J30)</f>
        <v>9440394.559999999</v>
      </c>
    </row>
    <row r="34" ht="12.75">
      <c r="I34" s="7"/>
    </row>
    <row r="39" spans="1:10" ht="20.25">
      <c r="A39" s="51" t="s">
        <v>30</v>
      </c>
      <c r="B39" s="51"/>
      <c r="C39" s="51"/>
      <c r="D39" s="51"/>
      <c r="E39" s="51"/>
      <c r="F39" s="51"/>
      <c r="G39" s="51"/>
      <c r="H39" s="51"/>
      <c r="I39" s="51"/>
      <c r="J39" s="51"/>
    </row>
    <row r="41" ht="12.75">
      <c r="A41" t="s">
        <v>16</v>
      </c>
    </row>
    <row r="42" ht="12.75">
      <c r="A42" t="s">
        <v>17</v>
      </c>
    </row>
    <row r="43" spans="1:2" ht="12.75">
      <c r="A43" s="19" t="s">
        <v>15</v>
      </c>
      <c r="B43" t="s">
        <v>14</v>
      </c>
    </row>
    <row r="44" ht="12.75">
      <c r="A44" s="1"/>
    </row>
    <row r="45" spans="1:10" ht="12.75">
      <c r="A45" s="49" t="s">
        <v>10</v>
      </c>
      <c r="B45" s="47" t="s">
        <v>26</v>
      </c>
      <c r="C45" s="47"/>
      <c r="D45" s="48"/>
      <c r="E45" s="47" t="s">
        <v>27</v>
      </c>
      <c r="F45" s="47"/>
      <c r="G45" s="48"/>
      <c r="H45" s="47" t="s">
        <v>28</v>
      </c>
      <c r="I45" s="47"/>
      <c r="J45" s="48"/>
    </row>
    <row r="46" spans="1:10" ht="12.75">
      <c r="A46" s="50"/>
      <c r="B46" s="10" t="s">
        <v>3</v>
      </c>
      <c r="C46" s="9" t="s">
        <v>13</v>
      </c>
      <c r="D46" s="8" t="s">
        <v>4</v>
      </c>
      <c r="E46" s="10" t="s">
        <v>3</v>
      </c>
      <c r="F46" s="9" t="s">
        <v>13</v>
      </c>
      <c r="G46" s="8" t="s">
        <v>4</v>
      </c>
      <c r="H46" s="10" t="s">
        <v>3</v>
      </c>
      <c r="I46" s="9" t="s">
        <v>13</v>
      </c>
      <c r="J46" s="8" t="s">
        <v>4</v>
      </c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6.5" customHeight="1">
      <c r="A48" s="5" t="s">
        <v>5</v>
      </c>
      <c r="B48" s="4"/>
      <c r="C48" s="4"/>
      <c r="D48" s="4">
        <f aca="true" t="shared" si="4" ref="D48:D54">+B48-C48</f>
        <v>0</v>
      </c>
      <c r="E48" s="4">
        <v>0</v>
      </c>
      <c r="F48" s="4">
        <v>0</v>
      </c>
      <c r="G48" s="4">
        <f aca="true" t="shared" si="5" ref="G48:G54">+E48-F48</f>
        <v>0</v>
      </c>
      <c r="H48" s="4">
        <v>0</v>
      </c>
      <c r="I48" s="4">
        <v>0</v>
      </c>
      <c r="J48" s="4">
        <f aca="true" t="shared" si="6" ref="J48:J54">+H48-I48</f>
        <v>0</v>
      </c>
    </row>
    <row r="49" spans="1:10" ht="16.5" customHeight="1">
      <c r="A49" s="5" t="s">
        <v>6</v>
      </c>
      <c r="B49" s="4">
        <v>0</v>
      </c>
      <c r="C49" s="4">
        <v>1264.3</v>
      </c>
      <c r="D49" s="4">
        <f t="shared" si="4"/>
        <v>-1264.3</v>
      </c>
      <c r="E49" s="4">
        <v>0</v>
      </c>
      <c r="F49" s="4">
        <v>-12641</v>
      </c>
      <c r="G49" s="4">
        <f t="shared" si="5"/>
        <v>12641</v>
      </c>
      <c r="H49" s="4">
        <v>0</v>
      </c>
      <c r="I49" s="4">
        <v>29469.4</v>
      </c>
      <c r="J49" s="4">
        <f t="shared" si="6"/>
        <v>-29469.4</v>
      </c>
    </row>
    <row r="50" spans="1:10" ht="16.5" customHeight="1">
      <c r="A50" s="5" t="s">
        <v>22</v>
      </c>
      <c r="B50" s="4">
        <v>14150000</v>
      </c>
      <c r="C50" s="4">
        <v>341563.25</v>
      </c>
      <c r="D50" s="4">
        <f t="shared" si="4"/>
        <v>13808436.75</v>
      </c>
      <c r="E50" s="4">
        <v>14150000</v>
      </c>
      <c r="F50" s="4">
        <v>894135.84</v>
      </c>
      <c r="G50" s="4">
        <f t="shared" si="5"/>
        <v>13255864.16</v>
      </c>
      <c r="H50" s="4">
        <v>14150000</v>
      </c>
      <c r="I50" s="4">
        <v>12964355.35</v>
      </c>
      <c r="J50" s="4">
        <f t="shared" si="6"/>
        <v>1185644.6500000004</v>
      </c>
    </row>
    <row r="51" spans="1:10" ht="16.5" customHeight="1">
      <c r="A51" s="5" t="s">
        <v>23</v>
      </c>
      <c r="B51" s="4">
        <v>8750000</v>
      </c>
      <c r="C51" s="4">
        <v>347918.22</v>
      </c>
      <c r="D51" s="4">
        <f t="shared" si="4"/>
        <v>8402081.78</v>
      </c>
      <c r="E51" s="4">
        <v>8750000</v>
      </c>
      <c r="F51" s="4">
        <v>754709.07</v>
      </c>
      <c r="G51" s="4">
        <f t="shared" si="5"/>
        <v>7995290.93</v>
      </c>
      <c r="H51" s="4">
        <v>8750000</v>
      </c>
      <c r="I51" s="4">
        <v>7057350.89</v>
      </c>
      <c r="J51" s="4">
        <f t="shared" si="6"/>
        <v>1692649.1100000003</v>
      </c>
    </row>
    <row r="52" spans="1:10" ht="16.5" customHeight="1">
      <c r="A52" s="5" t="s">
        <v>7</v>
      </c>
      <c r="B52" s="4">
        <v>100000</v>
      </c>
      <c r="C52" s="4">
        <v>2490</v>
      </c>
      <c r="D52" s="4">
        <f t="shared" si="4"/>
        <v>97510</v>
      </c>
      <c r="E52" s="4">
        <v>100000</v>
      </c>
      <c r="F52" s="4">
        <v>11178</v>
      </c>
      <c r="G52" s="4">
        <f t="shared" si="5"/>
        <v>88822</v>
      </c>
      <c r="H52" s="4">
        <v>100000</v>
      </c>
      <c r="I52" s="4">
        <v>5993.73</v>
      </c>
      <c r="J52" s="4">
        <f t="shared" si="6"/>
        <v>94006.27</v>
      </c>
    </row>
    <row r="53" spans="1:10" ht="16.5" customHeight="1">
      <c r="A53" s="5" t="s">
        <v>8</v>
      </c>
      <c r="B53" s="4">
        <v>0</v>
      </c>
      <c r="C53" s="6">
        <v>1129.01</v>
      </c>
      <c r="D53" s="4">
        <f t="shared" si="4"/>
        <v>-1129.01</v>
      </c>
      <c r="E53" s="4">
        <v>0</v>
      </c>
      <c r="F53" s="6">
        <v>3214.3</v>
      </c>
      <c r="G53" s="4">
        <f t="shared" si="5"/>
        <v>-3214.3</v>
      </c>
      <c r="H53" s="4">
        <v>0</v>
      </c>
      <c r="I53" s="46">
        <v>9693.73</v>
      </c>
      <c r="J53" s="4">
        <f t="shared" si="6"/>
        <v>-9693.73</v>
      </c>
    </row>
    <row r="54" spans="1:10" ht="16.5" customHeight="1">
      <c r="A54" s="5" t="s">
        <v>9</v>
      </c>
      <c r="B54" s="4">
        <v>2345557.14</v>
      </c>
      <c r="C54" s="6">
        <v>2345557.14</v>
      </c>
      <c r="D54" s="4">
        <f t="shared" si="4"/>
        <v>0</v>
      </c>
      <c r="E54" s="4">
        <v>4136412</v>
      </c>
      <c r="F54" s="6">
        <v>4136412</v>
      </c>
      <c r="G54" s="4">
        <f t="shared" si="5"/>
        <v>0</v>
      </c>
      <c r="H54" s="4">
        <v>2345557</v>
      </c>
      <c r="I54" s="6"/>
      <c r="J54" s="4">
        <f t="shared" si="6"/>
        <v>2345557</v>
      </c>
    </row>
    <row r="55" spans="1:10" ht="12.75">
      <c r="A55" s="5" t="s">
        <v>0</v>
      </c>
      <c r="B55" s="4" t="s">
        <v>0</v>
      </c>
      <c r="C55" s="6" t="s">
        <v>0</v>
      </c>
      <c r="D55" s="4" t="s">
        <v>0</v>
      </c>
      <c r="E55" s="4" t="s">
        <v>0</v>
      </c>
      <c r="F55" s="6" t="s">
        <v>0</v>
      </c>
      <c r="G55" s="4" t="s">
        <v>0</v>
      </c>
      <c r="H55" s="4" t="s">
        <v>0</v>
      </c>
      <c r="I55" s="6" t="s">
        <v>0</v>
      </c>
      <c r="J55" s="4" t="s">
        <v>0</v>
      </c>
    </row>
    <row r="56" spans="1:10" ht="12.75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2.75">
      <c r="B57" s="7"/>
      <c r="C57" s="7"/>
      <c r="D57" s="7"/>
      <c r="E57" s="7"/>
      <c r="F57" s="7"/>
      <c r="G57" s="7"/>
      <c r="H57" s="7"/>
      <c r="I57" s="7"/>
      <c r="J57" s="7"/>
    </row>
    <row r="58" spans="1:10" ht="21.75" customHeight="1">
      <c r="A58" s="17" t="s">
        <v>11</v>
      </c>
      <c r="B58" s="18">
        <f aca="true" t="shared" si="7" ref="B58:G58">SUM(B48:B55)</f>
        <v>25345557.14</v>
      </c>
      <c r="C58" s="18">
        <f t="shared" si="7"/>
        <v>3039921.92</v>
      </c>
      <c r="D58" s="18">
        <f t="shared" si="7"/>
        <v>22305635.219999995</v>
      </c>
      <c r="E58" s="18">
        <f t="shared" si="7"/>
        <v>27136412</v>
      </c>
      <c r="F58" s="18">
        <f t="shared" si="7"/>
        <v>5787008.21</v>
      </c>
      <c r="G58" s="18">
        <f t="shared" si="7"/>
        <v>21349403.79</v>
      </c>
      <c r="H58" s="18">
        <f>SUM(H48:H55)</f>
        <v>25345557</v>
      </c>
      <c r="I58" s="18">
        <f>SUM(I48:I55)</f>
        <v>20066863.1</v>
      </c>
      <c r="J58" s="18">
        <f>SUM(J48:J55)</f>
        <v>5278693.9</v>
      </c>
    </row>
  </sheetData>
  <mergeCells count="14">
    <mergeCell ref="A1:J1"/>
    <mergeCell ref="A39:J39"/>
    <mergeCell ref="H7:J7"/>
    <mergeCell ref="H24:J24"/>
    <mergeCell ref="B7:D7"/>
    <mergeCell ref="B24:D24"/>
    <mergeCell ref="A24:A25"/>
    <mergeCell ref="A7:A8"/>
    <mergeCell ref="B45:D45"/>
    <mergeCell ref="A45:A46"/>
    <mergeCell ref="H45:J45"/>
    <mergeCell ref="E7:G7"/>
    <mergeCell ref="E24:G24"/>
    <mergeCell ref="E45:G45"/>
  </mergeCells>
  <printOptions/>
  <pageMargins left="0" right="0" top="0.5905511811023623" bottom="0.984251968503937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DHERRERA</cp:lastModifiedBy>
  <cp:lastPrinted>2011-04-11T14:47:17Z</cp:lastPrinted>
  <dcterms:created xsi:type="dcterms:W3CDTF">2003-04-29T17:24:52Z</dcterms:created>
  <dcterms:modified xsi:type="dcterms:W3CDTF">2011-04-11T22:25:54Z</dcterms:modified>
  <cp:category/>
  <cp:version/>
  <cp:contentType/>
  <cp:contentStatus/>
</cp:coreProperties>
</file>