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Hoja1" sheetId="1" r:id="rId1"/>
    <sheet name="Hoja3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<sst xmlns="http://schemas.openxmlformats.org/spreadsheetml/2006/main" count="84" uniqueCount="32">
  <si>
    <t>.</t>
  </si>
  <si>
    <t>BIENES Y SERVICIOS</t>
  </si>
  <si>
    <t>OTROS GASTOS CORRIENTES</t>
  </si>
  <si>
    <t>PRESUPUESTO</t>
  </si>
  <si>
    <t>SALDO</t>
  </si>
  <si>
    <t>TOTAL</t>
  </si>
  <si>
    <t>TASAS</t>
  </si>
  <si>
    <t>VENTA DE BIENES</t>
  </si>
  <si>
    <t>PRESTACION DE SERVICIOS</t>
  </si>
  <si>
    <t>RENTAS DE LA PROPIEDAD</t>
  </si>
  <si>
    <t>SALDO DE BALANCE</t>
  </si>
  <si>
    <t>DENOMINACION</t>
  </si>
  <si>
    <t>TOTAL INGRESOS</t>
  </si>
  <si>
    <t>EJECUCION</t>
  </si>
  <si>
    <t>CAPTACION</t>
  </si>
  <si>
    <t>RECURSOS DIRECTAMENTE RECAUDADOS</t>
  </si>
  <si>
    <t>FUENTE DE FINANCIAMIENTO:</t>
  </si>
  <si>
    <t>SECTOR 10 EDUCACION</t>
  </si>
  <si>
    <t>PLIEGO:  529 UNIVERSIDAD NACIONAL DEL CALLAO</t>
  </si>
  <si>
    <t>PENSIONES Y OTRAS PRESTACIONES SOCIALES</t>
  </si>
  <si>
    <t>PERSONAL Y OBLIGACIONES SOCIALES</t>
  </si>
  <si>
    <t>ADQUISICION DE ACTIVOS NO FINANCIEROS</t>
  </si>
  <si>
    <t>ADQUISICIÓN DE ACTIVOS NO FINANCIEROS</t>
  </si>
  <si>
    <t>DERECHOS Y TASAS ADMINISTRATIVOS</t>
  </si>
  <si>
    <t>VENTA DE SERVICISO</t>
  </si>
  <si>
    <t>III TRIMESTRE 2009</t>
  </si>
  <si>
    <t xml:space="preserve">RECURSOS  DIRECTAMENTE  RECAUDADOS </t>
  </si>
  <si>
    <t>RECURSOS  ORDINARIOS</t>
  </si>
  <si>
    <t>IV TRIMESTRE 2009</t>
  </si>
  <si>
    <t>I TRIMESTRE 2010</t>
  </si>
  <si>
    <t>EJECUCION PRESUPUESTAL  I TRIMESTRE 2010</t>
  </si>
  <si>
    <t>EJECUCION PRESUPUESTAL DE INGRESOS   I TRIMESTRE 2010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</si>
</sst>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$&quot;#,##0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75" zoomScaleNormal="75" zoomScalePageLayoutView="0" workbookViewId="0" topLeftCell="A1">
      <selection activeCell="J52" sqref="J52"/>
    </sheetView>
  </sheetViews>
  <sheetFormatPr defaultColWidth="11.421875" defaultRowHeight="12.75"/>
  <cols>
    <col min="1" max="1" width="3.8515625" style="0" customWidth="1"/>
    <col min="2" max="2" width="36.57421875" style="0" customWidth="1"/>
    <col min="3" max="3" width="11.8515625" style="0" customWidth="1"/>
    <col min="5" max="5" width="11.57421875" style="0" customWidth="1"/>
    <col min="7" max="7" width="10.8515625" style="0" customWidth="1"/>
    <col min="8" max="8" width="11.140625" style="0" customWidth="1"/>
  </cols>
  <sheetData>
    <row r="1" spans="1:11" ht="20.25">
      <c r="A1" s="21"/>
      <c r="B1" s="53" t="s">
        <v>30</v>
      </c>
      <c r="C1" s="53"/>
      <c r="D1" s="53"/>
      <c r="E1" s="53"/>
      <c r="F1" s="53"/>
      <c r="G1" s="53"/>
      <c r="H1" s="53"/>
      <c r="I1" s="53"/>
      <c r="J1" s="53"/>
      <c r="K1" s="53"/>
    </row>
    <row r="2" spans="2:5" ht="12.75">
      <c r="B2" s="16"/>
      <c r="C2" s="16"/>
      <c r="D2" s="16"/>
      <c r="E2" s="16"/>
    </row>
    <row r="3" ht="12.75">
      <c r="B3" t="s">
        <v>17</v>
      </c>
    </row>
    <row r="4" ht="12.75">
      <c r="B4" t="s">
        <v>18</v>
      </c>
    </row>
    <row r="5" spans="2:3" ht="19.5" customHeight="1">
      <c r="B5" s="20" t="s">
        <v>16</v>
      </c>
      <c r="C5" t="s">
        <v>27</v>
      </c>
    </row>
    <row r="6" ht="13.5" thickBot="1"/>
    <row r="7" spans="1:11" ht="12.75">
      <c r="A7" s="55"/>
      <c r="B7" s="44" t="s">
        <v>11</v>
      </c>
      <c r="C7" s="46" t="s">
        <v>25</v>
      </c>
      <c r="D7" s="46"/>
      <c r="E7" s="47"/>
      <c r="F7" s="46" t="s">
        <v>28</v>
      </c>
      <c r="G7" s="46"/>
      <c r="H7" s="47"/>
      <c r="I7" s="46" t="s">
        <v>29</v>
      </c>
      <c r="J7" s="46"/>
      <c r="K7" s="47"/>
    </row>
    <row r="8" spans="1:11" ht="13.5" thickBot="1">
      <c r="A8" s="55"/>
      <c r="B8" s="45"/>
      <c r="C8" s="10" t="s">
        <v>3</v>
      </c>
      <c r="D8" s="9" t="s">
        <v>13</v>
      </c>
      <c r="E8" s="8" t="s">
        <v>4</v>
      </c>
      <c r="F8" s="10" t="s">
        <v>3</v>
      </c>
      <c r="G8" s="9" t="s">
        <v>13</v>
      </c>
      <c r="H8" s="8" t="s">
        <v>4</v>
      </c>
      <c r="I8" s="27" t="s">
        <v>3</v>
      </c>
      <c r="J8" s="9" t="s">
        <v>13</v>
      </c>
      <c r="K8" s="8" t="s">
        <v>4</v>
      </c>
    </row>
    <row r="9" spans="1:11" ht="18.75" customHeight="1">
      <c r="A9" s="22"/>
      <c r="B9" s="23" t="s">
        <v>19</v>
      </c>
      <c r="C9" s="17">
        <v>2646600</v>
      </c>
      <c r="D9" s="2">
        <v>690200.07</v>
      </c>
      <c r="E9" s="4">
        <f aca="true" t="shared" si="0" ref="E9:E14">+C9-D9</f>
        <v>1956399.9300000002</v>
      </c>
      <c r="F9" s="17">
        <v>21330010</v>
      </c>
      <c r="G9" s="2">
        <v>21093638.09</v>
      </c>
      <c r="H9" s="39">
        <f aca="true" t="shared" si="1" ref="H9:H14">+F9-G9</f>
        <v>236371.91000000015</v>
      </c>
      <c r="I9" s="41">
        <v>2587000</v>
      </c>
      <c r="J9" s="2">
        <v>679773.23</v>
      </c>
      <c r="K9" s="4">
        <f aca="true" t="shared" si="2" ref="K9:K14">+I9-J9</f>
        <v>1907226.77</v>
      </c>
    </row>
    <row r="10" spans="1:11" ht="16.5" customHeight="1">
      <c r="A10" s="22"/>
      <c r="B10" s="23" t="s">
        <v>20</v>
      </c>
      <c r="C10" s="4">
        <v>20920000</v>
      </c>
      <c r="D10" s="2">
        <v>5511406.71</v>
      </c>
      <c r="E10" s="4">
        <f t="shared" si="0"/>
        <v>15408593.29</v>
      </c>
      <c r="F10" s="4">
        <v>2720500</v>
      </c>
      <c r="G10" s="2">
        <v>2677076.48</v>
      </c>
      <c r="H10" s="39">
        <f t="shared" si="1"/>
        <v>43423.52000000002</v>
      </c>
      <c r="I10" s="42">
        <f>4727248+16192752</f>
        <v>20920000</v>
      </c>
      <c r="J10" s="2">
        <f>1169179.2+4157164.81</f>
        <v>5326344.01</v>
      </c>
      <c r="K10" s="4">
        <f t="shared" si="2"/>
        <v>15593655.99</v>
      </c>
    </row>
    <row r="11" spans="1:11" ht="17.25" customHeight="1">
      <c r="A11" s="22"/>
      <c r="B11" s="23" t="s">
        <v>1</v>
      </c>
      <c r="C11" s="4">
        <v>2186000</v>
      </c>
      <c r="D11" s="2">
        <v>583552</v>
      </c>
      <c r="E11" s="4">
        <f t="shared" si="0"/>
        <v>1602448</v>
      </c>
      <c r="F11" s="4">
        <v>2186000</v>
      </c>
      <c r="G11" s="2">
        <v>2185953.9</v>
      </c>
      <c r="H11" s="39">
        <f t="shared" si="1"/>
        <v>46.10000000009313</v>
      </c>
      <c r="I11" s="42">
        <f>2024000+222000</f>
        <v>2246000</v>
      </c>
      <c r="J11" s="2">
        <v>541663.2</v>
      </c>
      <c r="K11" s="4">
        <f t="shared" si="2"/>
        <v>1704336.8</v>
      </c>
    </row>
    <row r="12" spans="1:11" ht="18.75" customHeight="1">
      <c r="A12" s="22"/>
      <c r="B12" s="23" t="s">
        <v>2</v>
      </c>
      <c r="C12" s="4">
        <v>960000</v>
      </c>
      <c r="D12" s="3">
        <v>239999.51</v>
      </c>
      <c r="E12" s="4">
        <f t="shared" si="0"/>
        <v>720000.49</v>
      </c>
      <c r="F12" s="4">
        <v>960000</v>
      </c>
      <c r="G12" s="3">
        <v>959947.57</v>
      </c>
      <c r="H12" s="39">
        <f t="shared" si="1"/>
        <v>52.43000000005122</v>
      </c>
      <c r="I12" s="42">
        <v>960000</v>
      </c>
      <c r="J12" s="3">
        <v>239998.55</v>
      </c>
      <c r="K12" s="4">
        <f t="shared" si="2"/>
        <v>720001.45</v>
      </c>
    </row>
    <row r="13" spans="1:11" ht="18" customHeight="1">
      <c r="A13" s="22"/>
      <c r="B13" s="23" t="s">
        <v>22</v>
      </c>
      <c r="C13" s="4">
        <v>0</v>
      </c>
      <c r="D13" s="3">
        <v>0</v>
      </c>
      <c r="E13" s="4">
        <f t="shared" si="0"/>
        <v>0</v>
      </c>
      <c r="F13" s="4">
        <v>0</v>
      </c>
      <c r="G13" s="3">
        <v>0</v>
      </c>
      <c r="H13" s="39">
        <f t="shared" si="1"/>
        <v>0</v>
      </c>
      <c r="I13" s="42"/>
      <c r="J13" s="3"/>
      <c r="K13" s="4">
        <f t="shared" si="2"/>
        <v>0</v>
      </c>
    </row>
    <row r="14" spans="1:11" ht="16.5" customHeight="1" thickBot="1">
      <c r="A14" s="22"/>
      <c r="B14" s="24" t="s">
        <v>21</v>
      </c>
      <c r="C14" s="15">
        <v>2500000</v>
      </c>
      <c r="D14" s="3">
        <v>1050000</v>
      </c>
      <c r="E14" s="4">
        <f t="shared" si="0"/>
        <v>1450000</v>
      </c>
      <c r="F14" s="15">
        <v>2500000</v>
      </c>
      <c r="G14" s="3">
        <v>2498920</v>
      </c>
      <c r="H14" s="39">
        <f t="shared" si="1"/>
        <v>1080</v>
      </c>
      <c r="I14" s="43">
        <v>500000</v>
      </c>
      <c r="J14" s="3">
        <v>0</v>
      </c>
      <c r="K14" s="4">
        <f t="shared" si="2"/>
        <v>500000</v>
      </c>
    </row>
    <row r="15" spans="1:11" ht="18.75" customHeight="1">
      <c r="A15" s="51" t="s">
        <v>5</v>
      </c>
      <c r="B15" s="52"/>
      <c r="C15" s="11">
        <f aca="true" t="shared" si="3" ref="C15:K15">SUM(C9:C14)</f>
        <v>29212600</v>
      </c>
      <c r="D15" s="11">
        <f t="shared" si="3"/>
        <v>8075158.29</v>
      </c>
      <c r="E15" s="12">
        <f t="shared" si="3"/>
        <v>21137441.709999997</v>
      </c>
      <c r="F15" s="11">
        <f t="shared" si="3"/>
        <v>29696510</v>
      </c>
      <c r="G15" s="11">
        <f t="shared" si="3"/>
        <v>29415536.04</v>
      </c>
      <c r="H15" s="12">
        <f t="shared" si="3"/>
        <v>280973.9600000003</v>
      </c>
      <c r="I15" s="40">
        <f t="shared" si="3"/>
        <v>27213000</v>
      </c>
      <c r="J15" s="11">
        <f t="shared" si="3"/>
        <v>6787778.99</v>
      </c>
      <c r="K15" s="12">
        <f t="shared" si="3"/>
        <v>20425221.01</v>
      </c>
    </row>
    <row r="16" ht="10.5" customHeight="1"/>
    <row r="20" ht="12.75">
      <c r="B20" t="s">
        <v>17</v>
      </c>
    </row>
    <row r="21" ht="21" customHeight="1">
      <c r="B21" t="s">
        <v>18</v>
      </c>
    </row>
    <row r="22" spans="2:3" ht="21" customHeight="1">
      <c r="B22" s="20" t="s">
        <v>16</v>
      </c>
      <c r="C22" t="s">
        <v>26</v>
      </c>
    </row>
    <row r="23" ht="12.75" customHeight="1" thickBot="1">
      <c r="B23" s="20"/>
    </row>
    <row r="24" spans="1:11" ht="13.5" customHeight="1">
      <c r="A24" s="54"/>
      <c r="B24" s="44" t="s">
        <v>11</v>
      </c>
      <c r="C24" s="46" t="s">
        <v>25</v>
      </c>
      <c r="D24" s="46"/>
      <c r="E24" s="47"/>
      <c r="F24" s="46" t="s">
        <v>28</v>
      </c>
      <c r="G24" s="46"/>
      <c r="H24" s="47"/>
      <c r="I24" s="46" t="s">
        <v>29</v>
      </c>
      <c r="J24" s="46"/>
      <c r="K24" s="47"/>
    </row>
    <row r="25" spans="1:11" ht="13.5" thickBot="1">
      <c r="A25" s="54"/>
      <c r="B25" s="56"/>
      <c r="C25" s="27" t="s">
        <v>3</v>
      </c>
      <c r="D25" s="28" t="s">
        <v>13</v>
      </c>
      <c r="E25" s="29" t="s">
        <v>4</v>
      </c>
      <c r="F25" s="27" t="s">
        <v>3</v>
      </c>
      <c r="G25" s="28" t="s">
        <v>13</v>
      </c>
      <c r="H25" s="29" t="s">
        <v>4</v>
      </c>
      <c r="I25" s="27" t="s">
        <v>3</v>
      </c>
      <c r="J25" s="28" t="s">
        <v>13</v>
      </c>
      <c r="K25" s="29" t="s">
        <v>4</v>
      </c>
    </row>
    <row r="26" spans="1:11" ht="12.75">
      <c r="A26" s="26"/>
      <c r="B26" s="23" t="s">
        <v>20</v>
      </c>
      <c r="C26" s="31"/>
      <c r="D26" s="30"/>
      <c r="E26" s="31"/>
      <c r="F26" s="36">
        <v>137000</v>
      </c>
      <c r="G26" s="37">
        <v>136900</v>
      </c>
      <c r="H26" s="38">
        <f>+F26-G26</f>
        <v>100</v>
      </c>
      <c r="I26" s="36"/>
      <c r="J26" s="37"/>
      <c r="K26" s="38">
        <f>+I26-J26</f>
        <v>0</v>
      </c>
    </row>
    <row r="27" spans="1:11" ht="18" customHeight="1">
      <c r="A27" s="22"/>
      <c r="B27" s="23" t="s">
        <v>1</v>
      </c>
      <c r="C27" s="4">
        <v>16562602</v>
      </c>
      <c r="D27" s="4">
        <v>4986099.58</v>
      </c>
      <c r="E27" s="4">
        <f>+C27-D27</f>
        <v>11576502.42</v>
      </c>
      <c r="F27" s="4">
        <v>19562602</v>
      </c>
      <c r="G27" s="4">
        <v>19305911.23</v>
      </c>
      <c r="H27" s="32">
        <f>+F27-G27</f>
        <v>256690.76999999955</v>
      </c>
      <c r="I27" s="4">
        <f>65000+4853904+16932476+246000+761220</f>
        <v>22858600</v>
      </c>
      <c r="J27" s="4">
        <f>771481.57+3738535.1+5228.8+92483.79</f>
        <v>4607729.26</v>
      </c>
      <c r="K27" s="32">
        <f>+I27-J27</f>
        <v>18250870.740000002</v>
      </c>
    </row>
    <row r="28" spans="1:11" ht="18" customHeight="1">
      <c r="A28" s="22"/>
      <c r="B28" s="23" t="s">
        <v>2</v>
      </c>
      <c r="C28" s="4">
        <v>2915431</v>
      </c>
      <c r="D28" s="6">
        <v>753884.2</v>
      </c>
      <c r="E28" s="4">
        <f>+C28-D28</f>
        <v>2161546.8</v>
      </c>
      <c r="F28" s="4">
        <v>2915431</v>
      </c>
      <c r="G28" s="6">
        <v>2805066.86</v>
      </c>
      <c r="H28" s="32">
        <f>+F28-G28</f>
        <v>110364.14000000013</v>
      </c>
      <c r="I28" s="4">
        <f>1640000+396400+300000</f>
        <v>2336400</v>
      </c>
      <c r="J28" s="6">
        <f>243016.97+8365.2+14476.4</f>
        <v>265858.57</v>
      </c>
      <c r="K28" s="32">
        <f>+I28-J28</f>
        <v>2070541.43</v>
      </c>
    </row>
    <row r="29" spans="1:11" ht="12.75">
      <c r="A29" s="22"/>
      <c r="B29" s="23" t="s">
        <v>22</v>
      </c>
      <c r="C29" s="4">
        <v>0</v>
      </c>
      <c r="D29" s="6">
        <v>0</v>
      </c>
      <c r="E29" s="4">
        <f>+C29-D29</f>
        <v>0</v>
      </c>
      <c r="F29" s="4">
        <v>0</v>
      </c>
      <c r="G29" s="6">
        <v>0</v>
      </c>
      <c r="H29" s="32">
        <f>+F29-G29</f>
        <v>0</v>
      </c>
      <c r="I29" s="4"/>
      <c r="J29" s="6"/>
      <c r="K29" s="32">
        <f>+I29-J29</f>
        <v>0</v>
      </c>
    </row>
    <row r="30" spans="1:11" ht="13.5" thickBot="1">
      <c r="A30" s="22"/>
      <c r="B30" s="24" t="s">
        <v>22</v>
      </c>
      <c r="C30" s="33">
        <v>1000000</v>
      </c>
      <c r="D30" s="34">
        <v>116013.77</v>
      </c>
      <c r="E30" s="33">
        <f>+C30-D30</f>
        <v>883986.23</v>
      </c>
      <c r="F30" s="33">
        <v>1000000</v>
      </c>
      <c r="G30" s="34">
        <v>869189.32</v>
      </c>
      <c r="H30" s="35">
        <f>+F30-G30</f>
        <v>130810.68000000005</v>
      </c>
      <c r="I30" s="33">
        <v>1926412</v>
      </c>
      <c r="J30" s="34">
        <v>188692.6</v>
      </c>
      <c r="K30" s="35">
        <f>+I30-J30</f>
        <v>1737719.4</v>
      </c>
    </row>
    <row r="31" spans="1:11" ht="19.5" customHeight="1">
      <c r="A31" s="51" t="s">
        <v>5</v>
      </c>
      <c r="B31" s="52"/>
      <c r="C31" s="15">
        <f>SUM(C27:C30)</f>
        <v>20478033</v>
      </c>
      <c r="D31" s="15">
        <f>SUM(D27:D30)</f>
        <v>5855997.55</v>
      </c>
      <c r="E31" s="15">
        <f>SUM(E27:E30)</f>
        <v>14622035.45</v>
      </c>
      <c r="F31" s="15">
        <f>SUM(F26:F30)</f>
        <v>23615033</v>
      </c>
      <c r="G31" s="15">
        <f>SUM(G26:G30)</f>
        <v>23117067.41</v>
      </c>
      <c r="H31" s="15">
        <f>SUM(H27:H30)</f>
        <v>497865.58999999973</v>
      </c>
      <c r="I31" s="15">
        <f>SUM(I26:I30)</f>
        <v>27121412</v>
      </c>
      <c r="J31" s="15">
        <f>SUM(J26:J30)</f>
        <v>5062280.43</v>
      </c>
      <c r="K31" s="15">
        <f>SUM(K27:K30)</f>
        <v>22059131.57</v>
      </c>
    </row>
    <row r="34" ht="12.75">
      <c r="J34" s="7"/>
    </row>
    <row r="39" spans="1:11" ht="20.25">
      <c r="A39" s="25"/>
      <c r="B39" s="53" t="s">
        <v>31</v>
      </c>
      <c r="C39" s="53"/>
      <c r="D39" s="53"/>
      <c r="E39" s="53"/>
      <c r="F39" s="53"/>
      <c r="G39" s="53"/>
      <c r="H39" s="53"/>
      <c r="I39" s="53"/>
      <c r="J39" s="53"/>
      <c r="K39" s="53"/>
    </row>
    <row r="41" ht="12.75">
      <c r="B41" t="s">
        <v>17</v>
      </c>
    </row>
    <row r="42" ht="12.75">
      <c r="B42" t="s">
        <v>18</v>
      </c>
    </row>
    <row r="43" spans="2:3" ht="12.75">
      <c r="B43" s="20" t="s">
        <v>16</v>
      </c>
      <c r="C43" t="s">
        <v>15</v>
      </c>
    </row>
    <row r="44" ht="12.75">
      <c r="B44" s="1"/>
    </row>
    <row r="45" spans="1:11" ht="12.75">
      <c r="A45" s="50"/>
      <c r="B45" s="48" t="s">
        <v>11</v>
      </c>
      <c r="C45" s="46" t="s">
        <v>25</v>
      </c>
      <c r="D45" s="46"/>
      <c r="E45" s="47"/>
      <c r="F45" s="46" t="s">
        <v>28</v>
      </c>
      <c r="G45" s="46"/>
      <c r="H45" s="47"/>
      <c r="I45" s="46" t="s">
        <v>29</v>
      </c>
      <c r="J45" s="46"/>
      <c r="K45" s="47"/>
    </row>
    <row r="46" spans="1:11" ht="12.75">
      <c r="A46" s="50"/>
      <c r="B46" s="49"/>
      <c r="C46" s="10" t="s">
        <v>3</v>
      </c>
      <c r="D46" s="9" t="s">
        <v>14</v>
      </c>
      <c r="E46" s="8" t="s">
        <v>4</v>
      </c>
      <c r="F46" s="10" t="s">
        <v>3</v>
      </c>
      <c r="G46" s="9" t="s">
        <v>14</v>
      </c>
      <c r="H46" s="8" t="s">
        <v>4</v>
      </c>
      <c r="I46" s="10" t="s">
        <v>3</v>
      </c>
      <c r="J46" s="9" t="s">
        <v>14</v>
      </c>
      <c r="K46" s="8" t="s">
        <v>4</v>
      </c>
    </row>
    <row r="47" spans="2:11" ht="12.75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6.5" customHeight="1">
      <c r="B48" s="5" t="s">
        <v>6</v>
      </c>
      <c r="C48" s="4">
        <v>0</v>
      </c>
      <c r="D48" s="4">
        <v>0</v>
      </c>
      <c r="E48" s="4">
        <f aca="true" t="shared" si="4" ref="E48:E54">+C48-D48</f>
        <v>0</v>
      </c>
      <c r="F48" s="4">
        <v>0</v>
      </c>
      <c r="G48" s="4">
        <v>0</v>
      </c>
      <c r="H48" s="4">
        <f aca="true" t="shared" si="5" ref="H48:H53">+F48-G48</f>
        <v>0</v>
      </c>
      <c r="I48" s="4"/>
      <c r="J48" s="4"/>
      <c r="K48" s="4">
        <f aca="true" t="shared" si="6" ref="K48:K54">+I48-J48</f>
        <v>0</v>
      </c>
    </row>
    <row r="49" spans="2:11" ht="16.5" customHeight="1">
      <c r="B49" s="5" t="s">
        <v>7</v>
      </c>
      <c r="C49" s="4">
        <v>0</v>
      </c>
      <c r="D49" s="4">
        <v>8401.3</v>
      </c>
      <c r="E49" s="4">
        <f t="shared" si="4"/>
        <v>-8401.3</v>
      </c>
      <c r="F49" s="4">
        <v>0</v>
      </c>
      <c r="G49" s="4">
        <v>45611.43</v>
      </c>
      <c r="H49" s="4">
        <f t="shared" si="5"/>
        <v>-45611.43</v>
      </c>
      <c r="I49" s="4">
        <v>0</v>
      </c>
      <c r="J49" s="4">
        <v>1264.3</v>
      </c>
      <c r="K49" s="4">
        <f t="shared" si="6"/>
        <v>-1264.3</v>
      </c>
    </row>
    <row r="50" spans="2:11" ht="16.5" customHeight="1">
      <c r="B50" s="5" t="s">
        <v>23</v>
      </c>
      <c r="C50" s="4">
        <v>13050000</v>
      </c>
      <c r="D50" s="4">
        <v>5081827.35</v>
      </c>
      <c r="E50" s="4">
        <f t="shared" si="4"/>
        <v>7968172.65</v>
      </c>
      <c r="F50" s="4">
        <v>13050000</v>
      </c>
      <c r="G50" s="4">
        <v>13771125.26</v>
      </c>
      <c r="H50" s="4">
        <f t="shared" si="5"/>
        <v>-721125.2599999998</v>
      </c>
      <c r="I50" s="4">
        <v>14150000</v>
      </c>
      <c r="J50" s="4">
        <v>341563.25</v>
      </c>
      <c r="K50" s="4">
        <f t="shared" si="6"/>
        <v>13808436.75</v>
      </c>
    </row>
    <row r="51" spans="2:11" ht="16.5" customHeight="1">
      <c r="B51" s="5" t="s">
        <v>24</v>
      </c>
      <c r="C51" s="4">
        <v>4450000</v>
      </c>
      <c r="D51" s="4">
        <v>1062060.55</v>
      </c>
      <c r="E51" s="4">
        <f t="shared" si="4"/>
        <v>3387939.45</v>
      </c>
      <c r="F51" s="4">
        <v>9882952</v>
      </c>
      <c r="G51" s="4">
        <v>7237150.33</v>
      </c>
      <c r="H51" s="4">
        <f t="shared" si="5"/>
        <v>2645801.67</v>
      </c>
      <c r="I51" s="4">
        <v>8750000</v>
      </c>
      <c r="J51" s="4">
        <v>347918.22</v>
      </c>
      <c r="K51" s="4">
        <f t="shared" si="6"/>
        <v>8402081.78</v>
      </c>
    </row>
    <row r="52" spans="2:11" ht="16.5" customHeight="1">
      <c r="B52" s="5" t="s">
        <v>8</v>
      </c>
      <c r="C52" s="4">
        <v>0</v>
      </c>
      <c r="D52" s="4">
        <v>0</v>
      </c>
      <c r="E52" s="4">
        <f t="shared" si="4"/>
        <v>0</v>
      </c>
      <c r="F52" s="4">
        <v>0</v>
      </c>
      <c r="G52" s="4">
        <v>0</v>
      </c>
      <c r="H52" s="4">
        <f t="shared" si="5"/>
        <v>0</v>
      </c>
      <c r="I52" s="4">
        <v>100000</v>
      </c>
      <c r="J52" s="4">
        <v>2490</v>
      </c>
      <c r="K52" s="4">
        <f t="shared" si="6"/>
        <v>97510</v>
      </c>
    </row>
    <row r="53" spans="2:11" ht="16.5" customHeight="1">
      <c r="B53" s="5" t="s">
        <v>9</v>
      </c>
      <c r="C53" s="4">
        <v>0</v>
      </c>
      <c r="D53" s="6">
        <v>1988.83</v>
      </c>
      <c r="E53" s="4">
        <f t="shared" si="4"/>
        <v>-1988.83</v>
      </c>
      <c r="F53" s="4">
        <v>20000</v>
      </c>
      <c r="G53" s="6">
        <v>15149.23</v>
      </c>
      <c r="H53" s="4">
        <f t="shared" si="5"/>
        <v>4850.77</v>
      </c>
      <c r="I53" s="4">
        <v>0</v>
      </c>
      <c r="J53" s="6">
        <v>1129.01</v>
      </c>
      <c r="K53" s="4">
        <f t="shared" si="6"/>
        <v>-1129.01</v>
      </c>
    </row>
    <row r="54" spans="2:11" ht="16.5" customHeight="1">
      <c r="B54" s="5" t="s">
        <v>10</v>
      </c>
      <c r="C54" s="4">
        <v>0</v>
      </c>
      <c r="D54" s="6">
        <v>0</v>
      </c>
      <c r="E54" s="4">
        <f t="shared" si="4"/>
        <v>0</v>
      </c>
      <c r="F54" s="4">
        <v>662081</v>
      </c>
      <c r="G54" s="6">
        <v>662081.07</v>
      </c>
      <c r="H54" s="4">
        <v>0</v>
      </c>
      <c r="I54" s="4">
        <v>2345557.14</v>
      </c>
      <c r="J54" s="6">
        <v>2345557.14</v>
      </c>
      <c r="K54" s="4">
        <f t="shared" si="6"/>
        <v>0</v>
      </c>
    </row>
    <row r="55" spans="2:11" ht="12.75">
      <c r="B55" s="5" t="s">
        <v>0</v>
      </c>
      <c r="C55" s="4" t="s">
        <v>0</v>
      </c>
      <c r="D55" s="6" t="s">
        <v>0</v>
      </c>
      <c r="E55" s="4" t="s">
        <v>0</v>
      </c>
      <c r="F55" s="4" t="s">
        <v>0</v>
      </c>
      <c r="G55" s="6" t="s">
        <v>0</v>
      </c>
      <c r="H55" s="4" t="s">
        <v>0</v>
      </c>
      <c r="I55" s="4" t="s">
        <v>0</v>
      </c>
      <c r="J55" s="6" t="s">
        <v>0</v>
      </c>
      <c r="K55" s="4" t="s">
        <v>0</v>
      </c>
    </row>
    <row r="56" spans="2:11" ht="12.75">
      <c r="B56" s="14"/>
      <c r="C56" s="15"/>
      <c r="D56" s="15"/>
      <c r="E56" s="15"/>
      <c r="F56" s="15"/>
      <c r="G56" s="15"/>
      <c r="H56" s="15"/>
      <c r="I56" s="15"/>
      <c r="J56" s="15"/>
      <c r="K56" s="15"/>
    </row>
    <row r="57" spans="3:11" ht="12.75">
      <c r="C57" s="7"/>
      <c r="D57" s="7"/>
      <c r="E57" s="7"/>
      <c r="F57" s="7"/>
      <c r="G57" s="7"/>
      <c r="H57" s="7"/>
      <c r="I57" s="7"/>
      <c r="J57" s="7"/>
      <c r="K57" s="7"/>
    </row>
    <row r="58" spans="2:11" ht="21.75" customHeight="1">
      <c r="B58" s="18" t="s">
        <v>12</v>
      </c>
      <c r="C58" s="19">
        <f aca="true" t="shared" si="7" ref="C58:H58">SUM(C48:C55)</f>
        <v>17500000</v>
      </c>
      <c r="D58" s="19">
        <f t="shared" si="7"/>
        <v>6154278.029999999</v>
      </c>
      <c r="E58" s="19">
        <f t="shared" si="7"/>
        <v>11345721.97</v>
      </c>
      <c r="F58" s="19">
        <f t="shared" si="7"/>
        <v>23615033</v>
      </c>
      <c r="G58" s="19">
        <f t="shared" si="7"/>
        <v>21731117.32</v>
      </c>
      <c r="H58" s="19">
        <f t="shared" si="7"/>
        <v>1883915.75</v>
      </c>
      <c r="I58" s="19">
        <f>SUM(I48:I55)</f>
        <v>25345557.14</v>
      </c>
      <c r="J58" s="19">
        <f>SUM(J48:J55)</f>
        <v>3039921.92</v>
      </c>
      <c r="K58" s="19">
        <f>SUM(K48:K55)</f>
        <v>22305635.219999995</v>
      </c>
    </row>
  </sheetData>
  <sheetProtection/>
  <mergeCells count="19">
    <mergeCell ref="B1:K1"/>
    <mergeCell ref="B39:K39"/>
    <mergeCell ref="A24:A25"/>
    <mergeCell ref="A15:B15"/>
    <mergeCell ref="A7:A8"/>
    <mergeCell ref="I7:K7"/>
    <mergeCell ref="I24:K24"/>
    <mergeCell ref="C7:E7"/>
    <mergeCell ref="C24:E24"/>
    <mergeCell ref="B24:B25"/>
    <mergeCell ref="B7:B8"/>
    <mergeCell ref="C45:E45"/>
    <mergeCell ref="B45:B46"/>
    <mergeCell ref="A45:A46"/>
    <mergeCell ref="A31:B31"/>
    <mergeCell ref="I45:K45"/>
    <mergeCell ref="F7:H7"/>
    <mergeCell ref="F24:H24"/>
    <mergeCell ref="F45:H45"/>
  </mergeCells>
  <printOptions/>
  <pageMargins left="0.1968503937007874" right="0.75" top="0.5905511811023623" bottom="0.984251968503937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Plani1</dc:creator>
  <cp:keywords/>
  <dc:description/>
  <cp:lastModifiedBy>Eric Nilton Paredes Laos</cp:lastModifiedBy>
  <cp:lastPrinted>2010-01-27T16:42:57Z</cp:lastPrinted>
  <dcterms:created xsi:type="dcterms:W3CDTF">2003-04-29T17:24:52Z</dcterms:created>
  <dcterms:modified xsi:type="dcterms:W3CDTF">2010-04-29T20:47:24Z</dcterms:modified>
  <cp:category/>
  <cp:version/>
  <cp:contentType/>
  <cp:contentStatus/>
</cp:coreProperties>
</file>